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<sst xmlns="http://schemas.openxmlformats.org/spreadsheetml/2006/main" count="114" uniqueCount="78">
  <si>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</si>
  <si>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</si>
  <si>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</si>
  <si>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</si>
  <si>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</si>
  <si>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</si>
  <si>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</si>
  <si>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</si>
  <si>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</si>
  <si>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</si>
  <si>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</si>
  <si>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</si>
  <si>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</si>
  <si>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</si>
  <si>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</si>
  <si>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</si>
  <si>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</si>
  <si>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</si>
  <si>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</si>
  <si>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</si>
  <si>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</si>
  <si>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</si>
  <si>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</si>
  <si>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</si>
  <si>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</si>
  <si>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</si>
  <si>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</si>
  <si>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</si>
  <si>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</si>
  <si>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</si>
  <si>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</si>
  <si>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</si>
  <si>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</si>
  <si>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</si>
  <si>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</si>
  <si>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</si>
  <si>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</si>
  <si>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</si>
  <si>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</si>
  <si>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</si>
  <si>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</si>
  <si>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</si>
  <si>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</si>
  <si>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</si>
  <si>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</si>
  <si>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</si>
  <si>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</si>
  <si>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</si>
  <si>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</si>
  <si>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</si>
  <si>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</si>
  <si>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</si>
  <si>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</si>
  <si>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</si>
  <si>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</si>
  <si>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</si>
  <si>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</si>
  <si>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</si>
  <si>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</si>
  <si>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</si>
  <si>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</si>
  <si>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</si>
  <si>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</si>
  <si>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</si>
  <si>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</si>
  <si>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</si>
  <si>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</si>
  <si>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</si>
  <si>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</si>
  <si>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</si>
  <si>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</si>
  <si>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</si>
  <si>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</si>
  <si>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</si>
  <si>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24.02.2015 р. (в умовах 2015р.)</t>
  </si>
  <si>
    <r>
      <t xml:space="preserve">станом на 24.02.2015р.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</si>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</sst>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889588"/>
        <c:axId val="21897429"/>
      </c:lineChart>
      <c:catAx>
        <c:axId val="98895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7429"/>
        <c:crosses val="autoZero"/>
        <c:auto val="0"/>
        <c:lblOffset val="100"/>
        <c:tickLblSkip val="1"/>
        <c:noMultiLvlLbl val="0"/>
      </c:catAx>
      <c:valAx>
        <c:axId val="218974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895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2859134"/>
        <c:axId val="28861295"/>
      </c:lineChart>
      <c:catAx>
        <c:axId val="628591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61295"/>
        <c:crosses val="autoZero"/>
        <c:auto val="0"/>
        <c:lblOffset val="100"/>
        <c:tickLblSkip val="1"/>
        <c:noMultiLvlLbl val="0"/>
      </c:catAx>
      <c:valAx>
        <c:axId val="288612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591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8425064"/>
        <c:axId val="56063529"/>
      </c:bar3D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6063529"/>
        <c:crosses val="autoZero"/>
        <c:auto val="1"/>
        <c:lblOffset val="100"/>
        <c:tickLblSkip val="1"/>
        <c:noMultiLvlLbl val="0"/>
      </c:catAx>
      <c:valAx>
        <c:axId val="56063529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2506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0971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14556"/>
        <c:axId val="9131005"/>
      </c:barChart>
      <c:catAx>
        <c:axId val="101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4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5070182"/>
        <c:axId val="1413911"/>
      </c:bar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81 282,6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-2 554,7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56</v>
      </c>
      <c r="O1" s="119"/>
      <c r="P1" s="119"/>
      <c r="Q1" s="119"/>
      <c r="R1" s="119"/>
      <c r="S1" s="120"/>
    </row>
    <row r="2" spans="1:19" ht="16.5" thickBot="1">
      <c r="A2" s="121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58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50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51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54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15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61</v>
      </c>
      <c r="Q1" s="119"/>
      <c r="R1" s="119"/>
      <c r="S1" s="119"/>
      <c r="T1" s="119"/>
      <c r="U1" s="120"/>
    </row>
    <row r="2" spans="1:21" ht="16.5" thickBot="1">
      <c r="A2" s="121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75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33" t="s">
        <v>65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AVERAGE(L4:L18)</f>
        <v>2745.5033333333336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2745.5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2745.5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2745.5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2745.5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2745.5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2745.5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2745.5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2745.5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2745.5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2745.5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2745.5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2745.5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2745.5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2745.5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2745.5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42059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1"/>
        <v>0</v>
      </c>
      <c r="L20" s="41"/>
      <c r="M20" s="41">
        <v>1900</v>
      </c>
      <c r="N20" s="4">
        <f t="shared" si="0"/>
        <v>0</v>
      </c>
      <c r="O20" s="2">
        <v>2745.5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42060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1"/>
        <v>0</v>
      </c>
      <c r="L21" s="41"/>
      <c r="M21" s="41">
        <v>4200</v>
      </c>
      <c r="N21" s="4">
        <f t="shared" si="0"/>
        <v>0</v>
      </c>
      <c r="O21" s="2">
        <v>2745.5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2745.5</v>
      </c>
      <c r="P22" s="46"/>
      <c r="Q22" s="52"/>
      <c r="R22" s="53"/>
      <c r="S22" s="131"/>
      <c r="T22" s="132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2745.5</v>
      </c>
      <c r="P23" s="46"/>
      <c r="Q23" s="52"/>
      <c r="R23" s="53"/>
      <c r="S23" s="127"/>
      <c r="T23" s="128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20676.174</v>
      </c>
      <c r="C24" s="99">
        <f aca="true" t="shared" si="4" ref="C24:H24">SUM(C4:C23)</f>
        <v>197.5</v>
      </c>
      <c r="D24" s="99">
        <f t="shared" si="4"/>
        <v>68.92</v>
      </c>
      <c r="E24" s="99">
        <f t="shared" si="4"/>
        <v>2770.7</v>
      </c>
      <c r="F24" s="99">
        <f t="shared" si="4"/>
        <v>13202.130000000001</v>
      </c>
      <c r="G24" s="99">
        <f t="shared" si="4"/>
        <v>1990.1</v>
      </c>
      <c r="H24" s="99">
        <f t="shared" si="4"/>
        <v>1167.9999999999998</v>
      </c>
      <c r="I24" s="100">
        <f t="shared" si="3"/>
        <v>628.5</v>
      </c>
      <c r="J24" s="100">
        <f t="shared" si="3"/>
        <v>206.80000000000004</v>
      </c>
      <c r="K24" s="42">
        <f t="shared" si="3"/>
        <v>1635.2260000000003</v>
      </c>
      <c r="L24" s="42">
        <f t="shared" si="3"/>
        <v>42544.05</v>
      </c>
      <c r="M24" s="42">
        <f t="shared" si="3"/>
        <v>45098.8</v>
      </c>
      <c r="N24" s="14">
        <f t="shared" si="0"/>
        <v>0.9433521512767524</v>
      </c>
      <c r="O24" s="2"/>
      <c r="P24" s="89">
        <f>SUM(P4:P23)</f>
        <v>23</v>
      </c>
      <c r="Q24" s="89">
        <f>SUM(Q4:Q23)</f>
        <v>0</v>
      </c>
      <c r="R24" s="89">
        <f>SUM(R4:R23)</f>
        <v>14</v>
      </c>
      <c r="S24" s="129">
        <f>SUM(S4:S23)</f>
        <v>0</v>
      </c>
      <c r="T24" s="130"/>
      <c r="U24" s="89">
        <f>P24+Q24+S24+R24+T24</f>
        <v>37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42059</v>
      </c>
      <c r="Q29" s="114">
        <v>123921.56668999999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115011.83447999999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54</v>
      </c>
      <c r="R32" s="111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51</v>
      </c>
      <c r="R33" s="109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42059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71</v>
      </c>
      <c r="C28" s="141"/>
      <c r="D28" s="145" t="s">
        <v>72</v>
      </c>
      <c r="E28" s="155"/>
      <c r="F28" s="156" t="s">
        <v>73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77</v>
      </c>
      <c r="P28" s="143"/>
    </row>
    <row r="29" spans="1:16" ht="45">
      <c r="A29" s="15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282.65</v>
      </c>
      <c r="D30" s="72">
        <v>0</v>
      </c>
      <c r="E30" s="72">
        <v>0.07</v>
      </c>
      <c r="F30" s="72">
        <v>148.1</v>
      </c>
      <c r="G30" s="72">
        <v>-2</v>
      </c>
      <c r="H30" s="72"/>
      <c r="I30" s="72"/>
      <c r="J30" s="72"/>
      <c r="K30" s="72"/>
      <c r="L30" s="92">
        <v>504.078</v>
      </c>
      <c r="M30" s="73">
        <v>280.72</v>
      </c>
      <c r="N30" s="74">
        <v>-223.358</v>
      </c>
      <c r="O30" s="146">
        <f>лютий!Q29</f>
        <v>123921.56668999999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42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лютий!S31</f>
        <v>115011.83447999999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f>лютий!S33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f>лютий!S34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43885.53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9268.67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21536.61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1998.99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197.48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0</v>
      </c>
      <c r="C52" s="16">
        <v>1495.75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379.3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1808</v>
      </c>
      <c r="C54" s="16">
        <v>2520.260000000014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81282.59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2015-02-24T10:01:19Z</dcterms:modified>
  <cp:category/>
  <cp:version/>
  <cp:contentType/>
  <cp:contentStatus/>
</cp:coreProperties>
</file>